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E8C0A881AB1040AB9CC83A955D11E89A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5" name="ID_48559E606A9545B589C6FA2F2EAC0FC9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6" name="ID_D2BC643B37E4468C9EF5EAA903638224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9" name="ID_AE0EE6A8CB5142ED878662EBFE29F8B6" descr="图片3"/>
        <xdr:cNvPicPr/>
      </xdr:nvPicPr>
      <xdr:blipFill>
        <a:blip r:embed="rId2"/>
        <a:stretch>
          <a:fillRect/>
        </a:stretch>
      </xdr:blipFill>
      <xdr:spPr>
        <a:xfrm>
          <a:off x="0" y="0"/>
          <a:ext cx="1276350" cy="952500"/>
        </a:xfrm>
        <a:prstGeom prst="rect">
          <a:avLst/>
        </a:prstGeom>
      </xdr:spPr>
    </xdr:pic>
  </etc:cellImage>
  <etc:cellImage>
    <xdr:pic>
      <xdr:nvPicPr>
        <xdr:cNvPr id="10" name="ID_B9433D79F0F740528DC284ECBCBA5665" descr="图片4"/>
        <xdr:cNvPicPr/>
      </xdr:nvPicPr>
      <xdr:blipFill>
        <a:blip r:embed="rId3"/>
        <a:stretch>
          <a:fillRect/>
        </a:stretch>
      </xdr:blipFill>
      <xdr:spPr>
        <a:xfrm>
          <a:off x="0" y="0"/>
          <a:ext cx="8201025" cy="6400800"/>
        </a:xfrm>
        <a:prstGeom prst="rect">
          <a:avLst/>
        </a:prstGeom>
      </xdr:spPr>
    </xdr:pic>
  </etc:cellImage>
  <etc:cellImage>
    <xdr:pic>
      <xdr:nvPicPr>
        <xdr:cNvPr id="11" name="ID_B6022256BDFF46A98020E49E599C9E22" descr="图片5"/>
        <xdr:cNvPicPr/>
      </xdr:nvPicPr>
      <xdr:blipFill>
        <a:blip r:embed="rId4"/>
        <a:stretch>
          <a:fillRect/>
        </a:stretch>
      </xdr:blipFill>
      <xdr:spPr>
        <a:xfrm>
          <a:off x="0" y="0"/>
          <a:ext cx="8248650" cy="5505450"/>
        </a:xfrm>
        <a:prstGeom prst="rect">
          <a:avLst/>
        </a:prstGeom>
      </xdr:spPr>
    </xdr:pic>
  </etc:cellImage>
  <etc:cellImage>
    <xdr:pic>
      <xdr:nvPicPr>
        <xdr:cNvPr id="12" name="ID_1D253DBC76C849669C83B88879E3E0CC" descr="图片7"/>
        <xdr:cNvPicPr/>
      </xdr:nvPicPr>
      <xdr:blipFill>
        <a:blip r:embed="rId2"/>
        <a:stretch>
          <a:fillRect/>
        </a:stretch>
      </xdr:blipFill>
      <xdr:spPr>
        <a:xfrm>
          <a:off x="0" y="0"/>
          <a:ext cx="1276350" cy="9525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<sst xmlns="http://schemas.openxmlformats.org/spreadsheetml/2006/main" count="175" uniqueCount="112">
  <si>
    <t>临江路城市产业综合体3#会议综合楼改造项目材料采购项目(第二次)
--报价清单</t>
  </si>
  <si>
    <t>序号</t>
  </si>
  <si>
    <t>类型</t>
  </si>
  <si>
    <t>材料名称</t>
  </si>
  <si>
    <t>规格型号</t>
  </si>
  <si>
    <t>单位</t>
  </si>
  <si>
    <t>数量</t>
  </si>
  <si>
    <t>不含税单价（元）</t>
  </si>
  <si>
    <t>小计（元）</t>
  </si>
  <si>
    <t>备注</t>
  </si>
  <si>
    <t>石材</t>
  </si>
  <si>
    <t>爱马仕灰石材</t>
  </si>
  <si>
    <t>单张1910*1350*18mm，12张</t>
  </si>
  <si>
    <t>㎡</t>
  </si>
  <si>
    <t>提供样品采购人选定，含安装费。</t>
  </si>
  <si>
    <t>木墙板</t>
  </si>
  <si>
    <t>橡木色</t>
  </si>
  <si>
    <t>1200*3400*5mm</t>
  </si>
  <si>
    <t>张</t>
  </si>
  <si>
    <t>提供样品采购人选定</t>
  </si>
  <si>
    <t>木工材料</t>
  </si>
  <si>
    <t>1.5玻镁板</t>
  </si>
  <si>
    <t>15mm</t>
  </si>
  <si>
    <t>2.4石膏板</t>
  </si>
  <si>
    <t>9.5mm</t>
  </si>
  <si>
    <t>1.5阻燃板</t>
  </si>
  <si>
    <t>1.2阻燃板</t>
  </si>
  <si>
    <t>12mm</t>
  </si>
  <si>
    <t>3*4木方</t>
  </si>
  <si>
    <t>国标</t>
  </si>
  <si>
    <t>捆</t>
  </si>
  <si>
    <t>32主龙骨</t>
  </si>
  <si>
    <t>支</t>
  </si>
  <si>
    <t>50付龙骨</t>
  </si>
  <si>
    <t>0.8螺帽</t>
  </si>
  <si>
    <t>kg</t>
  </si>
  <si>
    <t>0.8丝杆</t>
  </si>
  <si>
    <t>根</t>
  </si>
  <si>
    <t>30直钉</t>
  </si>
  <si>
    <t>盒</t>
  </si>
  <si>
    <t>38钢钉</t>
  </si>
  <si>
    <t>50钢钉</t>
  </si>
  <si>
    <t>2.5防滑螺丝</t>
  </si>
  <si>
    <t>2.5螺丝</t>
  </si>
  <si>
    <t>50直钉</t>
  </si>
  <si>
    <t>50自攻螺丝</t>
  </si>
  <si>
    <t>防火涂料</t>
  </si>
  <si>
    <t>桶</t>
  </si>
  <si>
    <t>0.8炮钉</t>
  </si>
  <si>
    <t>颗</t>
  </si>
  <si>
    <t>0.8膨胀套</t>
  </si>
  <si>
    <t>15kg白乳胶</t>
  </si>
  <si>
    <t>墙面材料</t>
  </si>
  <si>
    <t>石膏粉</t>
  </si>
  <si>
    <t>20kg/袋</t>
  </si>
  <si>
    <t>包</t>
  </si>
  <si>
    <t>面层腻子</t>
  </si>
  <si>
    <t>网格布</t>
  </si>
  <si>
    <t>10cm</t>
  </si>
  <si>
    <t>个</t>
  </si>
  <si>
    <t>阴角线条</t>
  </si>
  <si>
    <t>阳角线条</t>
  </si>
  <si>
    <t>纸胶带</t>
  </si>
  <si>
    <t>2cm</t>
  </si>
  <si>
    <t>保护膜</t>
  </si>
  <si>
    <t>2.4m</t>
  </si>
  <si>
    <t>五合一
乳胶漆</t>
  </si>
  <si>
    <t>净味漆</t>
  </si>
  <si>
    <t>KG</t>
  </si>
  <si>
    <t>全能抗碱
底漆</t>
  </si>
  <si>
    <t>水电材料</t>
  </si>
  <si>
    <t>BV-2.5㎡</t>
  </si>
  <si>
    <t>铜芯电线（硬）100米/圈</t>
  </si>
  <si>
    <t>圈</t>
  </si>
  <si>
    <t>20PVC-U管</t>
  </si>
  <si>
    <t>电工套管轻型</t>
  </si>
  <si>
    <t>米</t>
  </si>
  <si>
    <t>20波纹管</t>
  </si>
  <si>
    <t>电工胶布</t>
  </si>
  <si>
    <t>五孔插座</t>
  </si>
  <si>
    <t>空白面板</t>
  </si>
  <si>
    <t>双开单控开关</t>
  </si>
  <si>
    <t>单开单控开关</t>
  </si>
  <si>
    <t>消防器材</t>
  </si>
  <si>
    <t>干粉灭火器</t>
  </si>
  <si>
    <t>4kg</t>
  </si>
  <si>
    <t>具</t>
  </si>
  <si>
    <t>灭火器箱</t>
  </si>
  <si>
    <t>2具装</t>
  </si>
  <si>
    <t>灯具</t>
  </si>
  <si>
    <t>定制A级软膜天花</t>
  </si>
  <si>
    <t>10瓦/米，4000K，24v低压配底部侧边贴膜，含安装</t>
  </si>
  <si>
    <t>提供样品采购人选定，根据采购人需求定制。</t>
  </si>
  <si>
    <t>24度定制偏光洗墙射灯</t>
  </si>
  <si>
    <t>白杯，82*H77MM，12瓦，4000K，显指≥95，光束角24°，防眩射灯，开孔7.5cm，含安装</t>
  </si>
  <si>
    <t>白杯，82*H77MM，12瓦，4000K，显指≥95，光束角24°，防眩射灯，开孔9.5cm，含安装</t>
  </si>
  <si>
    <t>36度定制偏光洗墙射灯</t>
  </si>
  <si>
    <t>白杯，82*H77MM，12瓦，4000K，显指≥95，光束角36°，防眩射灯，开孔9.5cm，含安装</t>
  </si>
  <si>
    <t>立面线性灯，定制4米</t>
  </si>
  <si>
    <t>1*1cm，12瓦/米，配低压灯带，4000K，含安装</t>
  </si>
  <si>
    <t>套</t>
  </si>
  <si>
    <t>降压器</t>
  </si>
  <si>
    <t>100W，含安装</t>
  </si>
  <si>
    <t>上反光线性灯，定制43米</t>
  </si>
  <si>
    <t>反光槽线性灯，定制45米</t>
  </si>
  <si>
    <t>高压无频闪驱动</t>
  </si>
  <si>
    <t>含安装</t>
  </si>
  <si>
    <t>配套相应设备</t>
  </si>
  <si>
    <t>不含税合计：</t>
  </si>
  <si>
    <t>含税合计：</t>
  </si>
  <si>
    <r>
      <rPr>
        <b/>
        <sz val="12"/>
        <color theme="1"/>
        <rFont val="宋体"/>
        <charset val="134"/>
        <scheme val="minor"/>
      </rPr>
      <t>不含税总价：</t>
    </r>
    <r>
      <rPr>
        <b/>
        <u/>
        <sz val="12"/>
        <color theme="1"/>
        <rFont val="宋体"/>
        <charset val="134"/>
        <scheme val="minor"/>
      </rPr>
      <t xml:space="preserve">          </t>
    </r>
    <r>
      <rPr>
        <b/>
        <sz val="12"/>
        <color theme="1"/>
        <rFont val="宋体"/>
        <charset val="134"/>
        <scheme val="minor"/>
      </rPr>
      <t>元；税率：</t>
    </r>
    <r>
      <rPr>
        <b/>
        <u/>
        <sz val="12"/>
        <color theme="1"/>
        <rFont val="宋体"/>
        <charset val="134"/>
        <scheme val="minor"/>
      </rPr>
      <t xml:space="preserve">      </t>
    </r>
    <r>
      <rPr>
        <b/>
        <sz val="12"/>
        <color theme="1"/>
        <rFont val="宋体"/>
        <charset val="134"/>
        <scheme val="minor"/>
      </rPr>
      <t>%，
含税总价：</t>
    </r>
    <r>
      <rPr>
        <b/>
        <u/>
        <sz val="12"/>
        <color theme="1"/>
        <rFont val="宋体"/>
        <charset val="134"/>
        <scheme val="minor"/>
      </rPr>
      <t xml:space="preserve">            </t>
    </r>
    <r>
      <rPr>
        <b/>
        <sz val="12"/>
        <color theme="1"/>
        <rFont val="宋体"/>
        <charset val="134"/>
        <scheme val="minor"/>
      </rPr>
      <t>元，大写：</t>
    </r>
    <r>
      <rPr>
        <b/>
        <u/>
        <sz val="12"/>
        <color theme="1"/>
        <rFont val="宋体"/>
        <charset val="134"/>
        <scheme val="minor"/>
      </rPr>
      <t xml:space="preserve">                          </t>
    </r>
    <r>
      <rPr>
        <b/>
        <sz val="12"/>
        <color theme="1"/>
        <rFont val="宋体"/>
        <charset val="134"/>
        <scheme val="minor"/>
      </rPr>
      <t xml:space="preserve">。
</t>
    </r>
    <r>
      <rPr>
        <b/>
        <sz val="9"/>
        <color theme="1"/>
        <rFont val="宋体"/>
        <charset val="134"/>
        <scheme val="minor"/>
      </rPr>
      <t>注：税率根据税务局核定税率为准，上述材料数量为暂估数，以实际交货数量进行结算。</t>
    </r>
  </si>
  <si>
    <t>报价单位：                                   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</si>
</sst>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G3" sqref="G3"/>
    </sheetView>
  </sheetViews>
  <sheetFormatPr defaultColWidth="9" defaultRowHeight="13.5"/>
  <cols>
    <col min="1" max="1" width="5.5" customWidth="1"/>
    <col min="2" max="2" width="5.5" style="1" customWidth="1"/>
    <col min="3" max="3" width="14.375" style="1" customWidth="1"/>
    <col min="4" max="4" width="15" style="1" customWidth="1"/>
    <col min="5" max="5" width="6.875" style="1" customWidth="1"/>
    <col min="6" max="6" width="9" style="1"/>
    <col min="7" max="7" width="11.375" style="1" customWidth="1"/>
    <col min="8" max="8" width="12.25" style="1" customWidth="1"/>
    <col min="9" max="9" width="13.25" style="1" customWidth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8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30.942</v>
      </c>
      <c r="G3" s="6"/>
      <c r="H3" s="6">
        <f>F3*G3</f>
        <v>0</v>
      </c>
      <c r="I3" s="7" t="s">
        <v>14</v>
      </c>
    </row>
    <row r="4" ht="31" customHeight="1" spans="1:9">
      <c r="A4" s="5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>
        <v>5</v>
      </c>
      <c r="G4" s="6"/>
      <c r="H4" s="6">
        <f t="shared" ref="H4:H35" si="0">F4*G4</f>
        <v>0</v>
      </c>
      <c r="I4" s="7" t="s">
        <v>19</v>
      </c>
    </row>
    <row r="5" ht="20" customHeight="1" spans="1:9">
      <c r="A5" s="5">
        <v>3</v>
      </c>
      <c r="B5" s="6" t="s">
        <v>20</v>
      </c>
      <c r="C5" s="6" t="s">
        <v>21</v>
      </c>
      <c r="D5" s="6" t="s">
        <v>22</v>
      </c>
      <c r="E5" s="6" t="s">
        <v>18</v>
      </c>
      <c r="F5" s="6">
        <v>20</v>
      </c>
      <c r="G5" s="6"/>
      <c r="H5" s="6">
        <f t="shared" si="0"/>
        <v>0</v>
      </c>
      <c r="I5" s="19"/>
    </row>
    <row r="6" ht="20" customHeight="1" spans="1:9">
      <c r="A6" s="5">
        <v>4</v>
      </c>
      <c r="B6" s="6"/>
      <c r="C6" s="6" t="s">
        <v>23</v>
      </c>
      <c r="D6" s="6" t="s">
        <v>24</v>
      </c>
      <c r="E6" s="6" t="s">
        <v>18</v>
      </c>
      <c r="F6" s="6">
        <v>150</v>
      </c>
      <c r="G6" s="6"/>
      <c r="H6" s="6">
        <f t="shared" si="0"/>
        <v>0</v>
      </c>
      <c r="I6" s="19"/>
    </row>
    <row r="7" ht="20" customHeight="1" spans="1:9">
      <c r="A7" s="5">
        <v>5</v>
      </c>
      <c r="B7" s="6"/>
      <c r="C7" s="6" t="s">
        <v>25</v>
      </c>
      <c r="D7" s="6" t="s">
        <v>22</v>
      </c>
      <c r="E7" s="6" t="s">
        <v>18</v>
      </c>
      <c r="F7" s="6">
        <v>55</v>
      </c>
      <c r="G7" s="6"/>
      <c r="H7" s="6">
        <f t="shared" si="0"/>
        <v>0</v>
      </c>
      <c r="I7" s="19"/>
    </row>
    <row r="8" ht="20" customHeight="1" spans="1:9">
      <c r="A8" s="5">
        <v>6</v>
      </c>
      <c r="B8" s="6"/>
      <c r="C8" s="6" t="s">
        <v>26</v>
      </c>
      <c r="D8" s="6" t="s">
        <v>27</v>
      </c>
      <c r="E8" s="6" t="s">
        <v>18</v>
      </c>
      <c r="F8" s="6">
        <v>10</v>
      </c>
      <c r="G8" s="6"/>
      <c r="H8" s="6">
        <f t="shared" si="0"/>
        <v>0</v>
      </c>
      <c r="I8" s="19"/>
    </row>
    <row r="9" ht="20" customHeight="1" spans="1:9">
      <c r="A9" s="5">
        <v>7</v>
      </c>
      <c r="B9" s="6"/>
      <c r="C9" s="6" t="s">
        <v>28</v>
      </c>
      <c r="D9" s="6" t="s">
        <v>29</v>
      </c>
      <c r="E9" s="6" t="s">
        <v>30</v>
      </c>
      <c r="F9" s="6">
        <v>75</v>
      </c>
      <c r="G9" s="6"/>
      <c r="H9" s="6">
        <f t="shared" si="0"/>
        <v>0</v>
      </c>
      <c r="I9" s="19"/>
    </row>
    <row r="10" ht="20" customHeight="1" spans="1:9">
      <c r="A10" s="5">
        <v>8</v>
      </c>
      <c r="B10" s="6"/>
      <c r="C10" s="6" t="s">
        <v>31</v>
      </c>
      <c r="D10" s="6" t="s">
        <v>29</v>
      </c>
      <c r="E10" s="6" t="s">
        <v>32</v>
      </c>
      <c r="F10" s="6">
        <v>80</v>
      </c>
      <c r="G10" s="6"/>
      <c r="H10" s="6">
        <f t="shared" si="0"/>
        <v>0</v>
      </c>
      <c r="I10" s="19"/>
    </row>
    <row r="11" ht="20" customHeight="1" spans="1:9">
      <c r="A11" s="5">
        <v>9</v>
      </c>
      <c r="B11" s="6"/>
      <c r="C11" s="6" t="s">
        <v>33</v>
      </c>
      <c r="D11" s="6" t="s">
        <v>29</v>
      </c>
      <c r="E11" s="6" t="s">
        <v>32</v>
      </c>
      <c r="F11" s="6">
        <v>200</v>
      </c>
      <c r="G11" s="6"/>
      <c r="H11" s="6">
        <f t="shared" si="0"/>
        <v>0</v>
      </c>
      <c r="I11" s="19"/>
    </row>
    <row r="12" ht="20" customHeight="1" spans="1:9">
      <c r="A12" s="5">
        <v>10</v>
      </c>
      <c r="B12" s="6"/>
      <c r="C12" s="6" t="s">
        <v>34</v>
      </c>
      <c r="D12" s="6" t="s">
        <v>29</v>
      </c>
      <c r="E12" s="6" t="s">
        <v>35</v>
      </c>
      <c r="F12" s="6">
        <v>8</v>
      </c>
      <c r="G12" s="6"/>
      <c r="H12" s="6">
        <f t="shared" si="0"/>
        <v>0</v>
      </c>
      <c r="I12" s="19"/>
    </row>
    <row r="13" ht="20" customHeight="1" spans="1:9">
      <c r="A13" s="5">
        <v>11</v>
      </c>
      <c r="B13" s="6"/>
      <c r="C13" s="6" t="s">
        <v>36</v>
      </c>
      <c r="D13" s="6" t="s">
        <v>29</v>
      </c>
      <c r="E13" s="6" t="s">
        <v>37</v>
      </c>
      <c r="F13" s="6">
        <v>80</v>
      </c>
      <c r="G13" s="6"/>
      <c r="H13" s="6">
        <f t="shared" si="0"/>
        <v>0</v>
      </c>
      <c r="I13" s="19"/>
    </row>
    <row r="14" ht="20" customHeight="1" spans="1:9">
      <c r="A14" s="5">
        <v>12</v>
      </c>
      <c r="B14" s="6"/>
      <c r="C14" s="6" t="s">
        <v>38</v>
      </c>
      <c r="D14" s="6" t="s">
        <v>29</v>
      </c>
      <c r="E14" s="6" t="s">
        <v>39</v>
      </c>
      <c r="F14" s="6">
        <v>40</v>
      </c>
      <c r="G14" s="6"/>
      <c r="H14" s="6">
        <f t="shared" si="0"/>
        <v>0</v>
      </c>
      <c r="I14" s="19"/>
    </row>
    <row r="15" ht="20" customHeight="1" spans="1:9">
      <c r="A15" s="5">
        <v>13</v>
      </c>
      <c r="B15" s="6"/>
      <c r="C15" s="6" t="s">
        <v>40</v>
      </c>
      <c r="D15" s="6" t="s">
        <v>29</v>
      </c>
      <c r="E15" s="6" t="s">
        <v>39</v>
      </c>
      <c r="F15" s="6">
        <v>35</v>
      </c>
      <c r="G15" s="6"/>
      <c r="H15" s="6">
        <f t="shared" si="0"/>
        <v>0</v>
      </c>
      <c r="I15" s="19"/>
    </row>
    <row r="16" ht="20" customHeight="1" spans="1:9">
      <c r="A16" s="5">
        <v>14</v>
      </c>
      <c r="B16" s="6"/>
      <c r="C16" s="6" t="s">
        <v>41</v>
      </c>
      <c r="D16" s="6" t="s">
        <v>29</v>
      </c>
      <c r="E16" s="6" t="s">
        <v>39</v>
      </c>
      <c r="F16" s="6">
        <v>10</v>
      </c>
      <c r="G16" s="6"/>
      <c r="H16" s="6">
        <f t="shared" si="0"/>
        <v>0</v>
      </c>
      <c r="I16" s="19"/>
    </row>
    <row r="17" ht="20" customHeight="1" spans="1:9">
      <c r="A17" s="5">
        <v>15</v>
      </c>
      <c r="B17" s="6"/>
      <c r="C17" s="6" t="s">
        <v>42</v>
      </c>
      <c r="D17" s="6" t="s">
        <v>29</v>
      </c>
      <c r="E17" s="6" t="s">
        <v>39</v>
      </c>
      <c r="F17" s="6">
        <v>10</v>
      </c>
      <c r="G17" s="6"/>
      <c r="H17" s="6">
        <f t="shared" si="0"/>
        <v>0</v>
      </c>
      <c r="I17" s="19"/>
    </row>
    <row r="18" ht="20" customHeight="1" spans="1:9">
      <c r="A18" s="5">
        <v>16</v>
      </c>
      <c r="B18" s="6"/>
      <c r="C18" s="6" t="s">
        <v>43</v>
      </c>
      <c r="D18" s="6" t="s">
        <v>29</v>
      </c>
      <c r="E18" s="6" t="s">
        <v>39</v>
      </c>
      <c r="F18" s="6">
        <v>20</v>
      </c>
      <c r="G18" s="6"/>
      <c r="H18" s="6">
        <f t="shared" si="0"/>
        <v>0</v>
      </c>
      <c r="I18" s="19"/>
    </row>
    <row r="19" ht="20" customHeight="1" spans="1:9">
      <c r="A19" s="5">
        <v>17</v>
      </c>
      <c r="B19" s="6"/>
      <c r="C19" s="6" t="s">
        <v>44</v>
      </c>
      <c r="D19" s="6" t="s">
        <v>29</v>
      </c>
      <c r="E19" s="6" t="s">
        <v>39</v>
      </c>
      <c r="F19" s="6">
        <v>10</v>
      </c>
      <c r="G19" s="6"/>
      <c r="H19" s="6">
        <f t="shared" si="0"/>
        <v>0</v>
      </c>
      <c r="I19" s="19"/>
    </row>
    <row r="20" ht="20" customHeight="1" spans="1:9">
      <c r="A20" s="5">
        <v>18</v>
      </c>
      <c r="B20" s="6"/>
      <c r="C20" s="6" t="s">
        <v>45</v>
      </c>
      <c r="D20" s="6" t="s">
        <v>29</v>
      </c>
      <c r="E20" s="6" t="s">
        <v>39</v>
      </c>
      <c r="F20" s="6">
        <v>10</v>
      </c>
      <c r="G20" s="6"/>
      <c r="H20" s="6">
        <f t="shared" si="0"/>
        <v>0</v>
      </c>
      <c r="I20" s="19"/>
    </row>
    <row r="21" ht="20" customHeight="1" spans="1:9">
      <c r="A21" s="5">
        <v>19</v>
      </c>
      <c r="B21" s="6"/>
      <c r="C21" s="6" t="s">
        <v>46</v>
      </c>
      <c r="D21" s="6" t="s">
        <v>29</v>
      </c>
      <c r="E21" s="6" t="s">
        <v>47</v>
      </c>
      <c r="F21" s="6">
        <v>2</v>
      </c>
      <c r="G21" s="6"/>
      <c r="H21" s="6">
        <f t="shared" si="0"/>
        <v>0</v>
      </c>
      <c r="I21" s="19"/>
    </row>
    <row r="22" ht="20" customHeight="1" spans="1:9">
      <c r="A22" s="5">
        <v>20</v>
      </c>
      <c r="B22" s="6"/>
      <c r="C22" s="6" t="s">
        <v>48</v>
      </c>
      <c r="D22" s="6" t="s">
        <v>29</v>
      </c>
      <c r="E22" s="6" t="s">
        <v>49</v>
      </c>
      <c r="F22" s="6">
        <v>300</v>
      </c>
      <c r="G22" s="6"/>
      <c r="H22" s="6">
        <f t="shared" si="0"/>
        <v>0</v>
      </c>
      <c r="I22" s="19"/>
    </row>
    <row r="23" ht="20" customHeight="1" spans="1:9">
      <c r="A23" s="5">
        <v>21</v>
      </c>
      <c r="B23" s="6"/>
      <c r="C23" s="6" t="s">
        <v>50</v>
      </c>
      <c r="D23" s="6" t="s">
        <v>29</v>
      </c>
      <c r="E23" s="6" t="s">
        <v>49</v>
      </c>
      <c r="F23" s="6">
        <v>100</v>
      </c>
      <c r="G23" s="6"/>
      <c r="H23" s="6">
        <f t="shared" si="0"/>
        <v>0</v>
      </c>
      <c r="I23" s="19"/>
    </row>
    <row r="24" ht="20" customHeight="1" spans="1:9">
      <c r="A24" s="5">
        <v>22</v>
      </c>
      <c r="B24" s="6"/>
      <c r="C24" s="6" t="s">
        <v>51</v>
      </c>
      <c r="D24" s="6" t="s">
        <v>29</v>
      </c>
      <c r="E24" s="6" t="s">
        <v>47</v>
      </c>
      <c r="F24" s="6">
        <v>2</v>
      </c>
      <c r="G24" s="6"/>
      <c r="H24" s="6">
        <f t="shared" si="0"/>
        <v>0</v>
      </c>
      <c r="I24" s="19"/>
    </row>
    <row r="25" ht="20" customHeight="1" spans="1:9">
      <c r="A25" s="5">
        <v>23</v>
      </c>
      <c r="B25" s="6" t="s">
        <v>52</v>
      </c>
      <c r="C25" s="6" t="s">
        <v>53</v>
      </c>
      <c r="D25" s="6" t="s">
        <v>54</v>
      </c>
      <c r="E25" s="6" t="s">
        <v>55</v>
      </c>
      <c r="F25" s="6">
        <v>40</v>
      </c>
      <c r="G25" s="6"/>
      <c r="H25" s="6">
        <f t="shared" si="0"/>
        <v>0</v>
      </c>
      <c r="I25" s="19"/>
    </row>
    <row r="26" ht="20" customHeight="1" spans="1:9">
      <c r="A26" s="5">
        <v>24</v>
      </c>
      <c r="B26" s="6"/>
      <c r="C26" s="6" t="s">
        <v>56</v>
      </c>
      <c r="D26" s="6" t="s">
        <v>54</v>
      </c>
      <c r="E26" s="6" t="s">
        <v>55</v>
      </c>
      <c r="F26" s="6">
        <v>40</v>
      </c>
      <c r="G26" s="6"/>
      <c r="H26" s="6">
        <f t="shared" si="0"/>
        <v>0</v>
      </c>
      <c r="I26" s="19"/>
    </row>
    <row r="27" ht="20" customHeight="1" spans="1:9">
      <c r="A27" s="5">
        <v>25</v>
      </c>
      <c r="B27" s="6"/>
      <c r="C27" s="6" t="s">
        <v>57</v>
      </c>
      <c r="D27" s="6" t="s">
        <v>58</v>
      </c>
      <c r="E27" s="6" t="s">
        <v>59</v>
      </c>
      <c r="F27" s="6">
        <v>30</v>
      </c>
      <c r="G27" s="6"/>
      <c r="H27" s="6">
        <f t="shared" si="0"/>
        <v>0</v>
      </c>
      <c r="I27" s="19"/>
    </row>
    <row r="28" ht="20" customHeight="1" spans="1:9">
      <c r="A28" s="5">
        <v>26</v>
      </c>
      <c r="B28" s="6"/>
      <c r="C28" s="6" t="s">
        <v>60</v>
      </c>
      <c r="D28" s="6" t="s">
        <v>29</v>
      </c>
      <c r="E28" s="6" t="s">
        <v>37</v>
      </c>
      <c r="F28" s="6">
        <v>200</v>
      </c>
      <c r="G28" s="6"/>
      <c r="H28" s="6">
        <f t="shared" si="0"/>
        <v>0</v>
      </c>
      <c r="I28" s="19"/>
    </row>
    <row r="29" ht="20" customHeight="1" spans="1:9">
      <c r="A29" s="5">
        <v>27</v>
      </c>
      <c r="B29" s="6"/>
      <c r="C29" s="6" t="s">
        <v>61</v>
      </c>
      <c r="D29" s="6" t="s">
        <v>29</v>
      </c>
      <c r="E29" s="6" t="s">
        <v>37</v>
      </c>
      <c r="F29" s="6">
        <v>150</v>
      </c>
      <c r="G29" s="6"/>
      <c r="H29" s="6">
        <f t="shared" si="0"/>
        <v>0</v>
      </c>
      <c r="I29" s="19"/>
    </row>
    <row r="30" ht="20" customHeight="1" spans="1:9">
      <c r="A30" s="5">
        <v>28</v>
      </c>
      <c r="B30" s="6"/>
      <c r="C30" s="6" t="s">
        <v>62</v>
      </c>
      <c r="D30" s="6" t="s">
        <v>63</v>
      </c>
      <c r="E30" s="6" t="s">
        <v>59</v>
      </c>
      <c r="F30" s="6">
        <v>20</v>
      </c>
      <c r="G30" s="6"/>
      <c r="H30" s="6">
        <f t="shared" si="0"/>
        <v>0</v>
      </c>
      <c r="I30" s="19"/>
    </row>
    <row r="31" ht="20" customHeight="1" spans="1:9">
      <c r="A31" s="5">
        <v>29</v>
      </c>
      <c r="B31" s="6"/>
      <c r="C31" s="6" t="s">
        <v>64</v>
      </c>
      <c r="D31" s="6" t="s">
        <v>65</v>
      </c>
      <c r="E31" s="6" t="s">
        <v>59</v>
      </c>
      <c r="F31" s="6">
        <v>50</v>
      </c>
      <c r="G31" s="6"/>
      <c r="H31" s="6">
        <f t="shared" si="0"/>
        <v>0</v>
      </c>
      <c r="I31" s="19"/>
    </row>
    <row r="32" ht="32" customHeight="1" spans="1:9">
      <c r="A32" s="5">
        <v>30</v>
      </c>
      <c r="B32" s="6"/>
      <c r="C32" s="6" t="s">
        <v>66</v>
      </c>
      <c r="D32" s="6" t="s">
        <v>67</v>
      </c>
      <c r="E32" s="6" t="s">
        <v>68</v>
      </c>
      <c r="F32" s="6">
        <v>250</v>
      </c>
      <c r="G32" s="6"/>
      <c r="H32" s="6">
        <f t="shared" si="0"/>
        <v>0</v>
      </c>
      <c r="I32" s="19"/>
    </row>
    <row r="33" ht="31" customHeight="1" spans="1:9">
      <c r="A33" s="5">
        <v>31</v>
      </c>
      <c r="B33" s="6"/>
      <c r="C33" s="6" t="s">
        <v>69</v>
      </c>
      <c r="D33" s="6" t="s">
        <v>67</v>
      </c>
      <c r="E33" s="6" t="s">
        <v>68</v>
      </c>
      <c r="F33" s="6">
        <v>150</v>
      </c>
      <c r="G33" s="6"/>
      <c r="H33" s="6">
        <f t="shared" si="0"/>
        <v>0</v>
      </c>
      <c r="I33" s="19"/>
    </row>
    <row r="34" ht="34" customHeight="1" spans="1:9">
      <c r="A34" s="5">
        <v>32</v>
      </c>
      <c r="B34" s="6" t="s">
        <v>70</v>
      </c>
      <c r="C34" s="6" t="s">
        <v>71</v>
      </c>
      <c r="D34" s="6" t="s">
        <v>72</v>
      </c>
      <c r="E34" s="6" t="s">
        <v>73</v>
      </c>
      <c r="F34" s="6">
        <v>12</v>
      </c>
      <c r="G34" s="6"/>
      <c r="H34" s="6">
        <f t="shared" si="0"/>
        <v>0</v>
      </c>
      <c r="I34" s="6"/>
    </row>
    <row r="35" ht="20" customHeight="1" spans="1:9">
      <c r="A35" s="5">
        <v>33</v>
      </c>
      <c r="B35" s="6"/>
      <c r="C35" s="6" t="s">
        <v>74</v>
      </c>
      <c r="D35" s="6" t="s">
        <v>75</v>
      </c>
      <c r="E35" s="6" t="s">
        <v>76</v>
      </c>
      <c r="F35" s="6">
        <v>120</v>
      </c>
      <c r="G35" s="6"/>
      <c r="H35" s="6">
        <f t="shared" si="0"/>
        <v>0</v>
      </c>
      <c r="I35" s="6"/>
    </row>
    <row r="36" ht="20" customHeight="1" spans="1:9">
      <c r="A36" s="5">
        <v>34</v>
      </c>
      <c r="B36" s="6"/>
      <c r="C36" s="6" t="s">
        <v>77</v>
      </c>
      <c r="D36" s="6" t="s">
        <v>77</v>
      </c>
      <c r="E36" s="6" t="s">
        <v>76</v>
      </c>
      <c r="F36" s="6">
        <v>120</v>
      </c>
      <c r="G36" s="6"/>
      <c r="H36" s="6">
        <f t="shared" ref="H36:H52" si="1">F36*G36</f>
        <v>0</v>
      </c>
      <c r="I36" s="6"/>
    </row>
    <row r="37" ht="20" customHeight="1" spans="1:9">
      <c r="A37" s="5">
        <v>35</v>
      </c>
      <c r="B37" s="6"/>
      <c r="C37" s="6" t="s">
        <v>78</v>
      </c>
      <c r="D37" s="6" t="s">
        <v>29</v>
      </c>
      <c r="E37" s="6" t="s">
        <v>73</v>
      </c>
      <c r="F37" s="6">
        <v>4</v>
      </c>
      <c r="G37" s="6"/>
      <c r="H37" s="6">
        <f t="shared" si="1"/>
        <v>0</v>
      </c>
      <c r="I37" s="6"/>
    </row>
    <row r="38" ht="20" customHeight="1" spans="1:9">
      <c r="A38" s="5">
        <v>36</v>
      </c>
      <c r="B38" s="6"/>
      <c r="C38" s="6" t="s">
        <v>79</v>
      </c>
      <c r="D38" s="6" t="s">
        <v>29</v>
      </c>
      <c r="E38" s="6" t="s">
        <v>59</v>
      </c>
      <c r="F38" s="6">
        <v>37</v>
      </c>
      <c r="G38" s="6"/>
      <c r="H38" s="6">
        <f t="shared" si="1"/>
        <v>0</v>
      </c>
      <c r="I38" s="6"/>
    </row>
    <row r="39" ht="20" customHeight="1" spans="1:9">
      <c r="A39" s="5">
        <v>37</v>
      </c>
      <c r="B39" s="6"/>
      <c r="C39" s="6" t="s">
        <v>80</v>
      </c>
      <c r="D39" s="6" t="s">
        <v>29</v>
      </c>
      <c r="E39" s="6" t="s">
        <v>59</v>
      </c>
      <c r="F39" s="6">
        <v>7</v>
      </c>
      <c r="G39" s="6"/>
      <c r="H39" s="6">
        <f t="shared" si="1"/>
        <v>0</v>
      </c>
      <c r="I39" s="6"/>
    </row>
    <row r="40" ht="20" customHeight="1" spans="1:9">
      <c r="A40" s="5">
        <v>38</v>
      </c>
      <c r="B40" s="6"/>
      <c r="C40" s="6" t="s">
        <v>81</v>
      </c>
      <c r="D40" s="6" t="s">
        <v>29</v>
      </c>
      <c r="E40" s="6" t="s">
        <v>59</v>
      </c>
      <c r="F40" s="6">
        <v>4</v>
      </c>
      <c r="G40" s="6"/>
      <c r="H40" s="6">
        <f t="shared" si="1"/>
        <v>0</v>
      </c>
      <c r="I40" s="6"/>
    </row>
    <row r="41" ht="20" customHeight="1" spans="1:9">
      <c r="A41" s="5">
        <v>39</v>
      </c>
      <c r="B41" s="6"/>
      <c r="C41" s="6" t="s">
        <v>82</v>
      </c>
      <c r="D41" s="6" t="s">
        <v>29</v>
      </c>
      <c r="E41" s="6" t="s">
        <v>59</v>
      </c>
      <c r="F41" s="6">
        <v>3</v>
      </c>
      <c r="G41" s="6"/>
      <c r="H41" s="6">
        <f t="shared" si="1"/>
        <v>0</v>
      </c>
      <c r="I41" s="6"/>
    </row>
    <row r="42" ht="20" customHeight="1" spans="1:9">
      <c r="A42" s="5">
        <v>40</v>
      </c>
      <c r="B42" s="6" t="s">
        <v>83</v>
      </c>
      <c r="C42" s="6" t="s">
        <v>84</v>
      </c>
      <c r="D42" s="6" t="s">
        <v>85</v>
      </c>
      <c r="E42" s="6" t="s">
        <v>86</v>
      </c>
      <c r="F42" s="6">
        <v>28</v>
      </c>
      <c r="G42" s="6"/>
      <c r="H42" s="6">
        <f t="shared" si="1"/>
        <v>0</v>
      </c>
      <c r="I42" s="6"/>
    </row>
    <row r="43" ht="20" customHeight="1" spans="1:9">
      <c r="A43" s="5">
        <v>41</v>
      </c>
      <c r="B43" s="6"/>
      <c r="C43" s="6" t="s">
        <v>87</v>
      </c>
      <c r="D43" s="6" t="s">
        <v>88</v>
      </c>
      <c r="E43" s="6" t="s">
        <v>59</v>
      </c>
      <c r="F43" s="6">
        <v>14</v>
      </c>
      <c r="G43" s="6"/>
      <c r="H43" s="6">
        <f t="shared" si="1"/>
        <v>0</v>
      </c>
      <c r="I43" s="6"/>
    </row>
    <row r="44" ht="55" customHeight="1" spans="1:9">
      <c r="A44" s="5">
        <v>42</v>
      </c>
      <c r="B44" s="6" t="s">
        <v>89</v>
      </c>
      <c r="C44" s="6" t="s">
        <v>90</v>
      </c>
      <c r="D44" s="7" t="s">
        <v>91</v>
      </c>
      <c r="E44" s="6" t="s">
        <v>13</v>
      </c>
      <c r="F44" s="6">
        <v>110</v>
      </c>
      <c r="G44" s="6"/>
      <c r="H44" s="6">
        <f t="shared" si="1"/>
        <v>0</v>
      </c>
      <c r="I44" s="7" t="s">
        <v>92</v>
      </c>
    </row>
    <row r="45" ht="76" customHeight="1" spans="1:9">
      <c r="A45" s="5">
        <v>43</v>
      </c>
      <c r="B45" s="6"/>
      <c r="C45" s="6" t="s">
        <v>93</v>
      </c>
      <c r="D45" s="7" t="s">
        <v>94</v>
      </c>
      <c r="E45" s="6" t="s">
        <v>59</v>
      </c>
      <c r="F45" s="6">
        <v>5</v>
      </c>
      <c r="G45" s="6"/>
      <c r="H45" s="6">
        <f t="shared" si="1"/>
        <v>0</v>
      </c>
      <c r="I45" s="6" t="str">
        <f>_xlfn.DISPIMG("ID_E8C0A881AB1040AB9CC83A955D11E89A",1)</f>
        <v>=DISPIMG("ID_E8C0A881AB1040AB9CC83A955D11E89A",1)</v>
      </c>
    </row>
    <row r="46" ht="77" customHeight="1" spans="1:9">
      <c r="A46" s="5">
        <v>44</v>
      </c>
      <c r="B46" s="6"/>
      <c r="C46" s="6" t="s">
        <v>93</v>
      </c>
      <c r="D46" s="7" t="s">
        <v>95</v>
      </c>
      <c r="E46" s="6" t="s">
        <v>59</v>
      </c>
      <c r="F46" s="6">
        <v>3</v>
      </c>
      <c r="G46" s="6"/>
      <c r="H46" s="6">
        <f t="shared" si="1"/>
        <v>0</v>
      </c>
      <c r="I46" s="6" t="str">
        <f>_xlfn.DISPIMG("ID_48559E606A9545B589C6FA2F2EAC0FC9",1)</f>
        <v>=DISPIMG("ID_48559E606A9545B589C6FA2F2EAC0FC9",1)</v>
      </c>
    </row>
    <row r="47" ht="78" customHeight="1" spans="1:9">
      <c r="A47" s="5">
        <v>45</v>
      </c>
      <c r="B47" s="6"/>
      <c r="C47" s="6" t="s">
        <v>96</v>
      </c>
      <c r="D47" s="7" t="s">
        <v>97</v>
      </c>
      <c r="E47" s="6" t="s">
        <v>59</v>
      </c>
      <c r="F47" s="6">
        <v>18</v>
      </c>
      <c r="G47" s="6"/>
      <c r="H47" s="6">
        <f t="shared" si="1"/>
        <v>0</v>
      </c>
      <c r="I47" s="6" t="str">
        <f>_xlfn.DISPIMG("ID_D2BC643B37E4468C9EF5EAA903638224",1)</f>
        <v>=DISPIMG("ID_D2BC643B37E4468C9EF5EAA903638224",1)</v>
      </c>
    </row>
    <row r="48" ht="65" customHeight="1" spans="1:9">
      <c r="A48" s="5">
        <v>46</v>
      </c>
      <c r="B48" s="6"/>
      <c r="C48" s="6" t="s">
        <v>98</v>
      </c>
      <c r="D48" s="7" t="s">
        <v>99</v>
      </c>
      <c r="E48" s="6" t="s">
        <v>100</v>
      </c>
      <c r="F48" s="6">
        <v>2</v>
      </c>
      <c r="G48" s="6"/>
      <c r="H48" s="6">
        <f t="shared" si="1"/>
        <v>0</v>
      </c>
      <c r="I48" s="6" t="str">
        <f>_xlfn.DISPIMG("ID_AE0EE6A8CB5142ED878662EBFE29F8B6",1)</f>
        <v>=DISPIMG("ID_AE0EE6A8CB5142ED878662EBFE29F8B6",1)</v>
      </c>
    </row>
    <row r="49" ht="60" customHeight="1" spans="1:9">
      <c r="A49" s="5">
        <v>47</v>
      </c>
      <c r="B49" s="6"/>
      <c r="C49" s="6" t="s">
        <v>101</v>
      </c>
      <c r="D49" s="7" t="s">
        <v>102</v>
      </c>
      <c r="E49" s="6" t="s">
        <v>59</v>
      </c>
      <c r="F49" s="6">
        <v>2</v>
      </c>
      <c r="G49" s="6"/>
      <c r="H49" s="6">
        <f t="shared" si="1"/>
        <v>0</v>
      </c>
      <c r="I49" s="6" t="str">
        <f>_xlfn.DISPIMG("ID_B9433D79F0F740528DC284ECBCBA5665",1)</f>
        <v>=DISPIMG("ID_B9433D79F0F740528DC284ECBCBA5665",1)</v>
      </c>
    </row>
    <row r="50" ht="60" customHeight="1" spans="1:9">
      <c r="A50" s="5">
        <v>48</v>
      </c>
      <c r="B50" s="6"/>
      <c r="C50" s="6" t="s">
        <v>103</v>
      </c>
      <c r="D50" s="7" t="s">
        <v>99</v>
      </c>
      <c r="E50" s="6" t="s">
        <v>100</v>
      </c>
      <c r="F50" s="6">
        <v>1</v>
      </c>
      <c r="G50" s="6"/>
      <c r="H50" s="6">
        <f t="shared" si="1"/>
        <v>0</v>
      </c>
      <c r="I50" s="6" t="str">
        <f>_xlfn.DISPIMG("ID_B6022256BDFF46A98020E49E599C9E22",1)</f>
        <v>=DISPIMG("ID_B6022256BDFF46A98020E49E599C9E22",1)</v>
      </c>
    </row>
    <row r="51" ht="60" customHeight="1" spans="1:9">
      <c r="A51" s="5">
        <v>49</v>
      </c>
      <c r="B51" s="6"/>
      <c r="C51" s="6" t="s">
        <v>104</v>
      </c>
      <c r="D51" s="7" t="s">
        <v>99</v>
      </c>
      <c r="E51" s="6" t="s">
        <v>100</v>
      </c>
      <c r="F51" s="6">
        <v>1</v>
      </c>
      <c r="G51" s="6"/>
      <c r="H51" s="6">
        <f t="shared" si="1"/>
        <v>0</v>
      </c>
      <c r="I51" s="6" t="str">
        <f>_xlfn.DISPIMG("ID_1D253DBC76C849669C83B88879E3E0CC",1)</f>
        <v>=DISPIMG("ID_1D253DBC76C849669C83B88879E3E0CC",1)</v>
      </c>
    </row>
    <row r="52" ht="30" customHeight="1" spans="1:9">
      <c r="A52" s="5">
        <v>50</v>
      </c>
      <c r="B52" s="6"/>
      <c r="C52" s="6" t="s">
        <v>105</v>
      </c>
      <c r="D52" s="7" t="s">
        <v>106</v>
      </c>
      <c r="E52" s="6" t="s">
        <v>59</v>
      </c>
      <c r="F52" s="6">
        <v>2</v>
      </c>
      <c r="G52" s="6"/>
      <c r="H52" s="6">
        <f t="shared" si="1"/>
        <v>0</v>
      </c>
      <c r="I52" s="7" t="s">
        <v>107</v>
      </c>
    </row>
    <row r="53" ht="43" customHeight="1" spans="1:9">
      <c r="A53" s="8" t="s">
        <v>108</v>
      </c>
      <c r="B53" s="9"/>
      <c r="C53" s="9"/>
      <c r="D53" s="9"/>
      <c r="E53" s="9"/>
      <c r="F53" s="10">
        <f>SUM(H3:H52)</f>
        <v>0</v>
      </c>
      <c r="G53" s="11"/>
      <c r="H53" s="11"/>
      <c r="I53" s="20"/>
    </row>
    <row r="54" ht="96" customHeight="1" spans="1:13">
      <c r="A54" s="12" t="s">
        <v>109</v>
      </c>
      <c r="B54" s="13"/>
      <c r="C54" s="14"/>
      <c r="D54" s="15" t="s">
        <v>110</v>
      </c>
      <c r="E54" s="16"/>
      <c r="F54" s="16"/>
      <c r="G54" s="16"/>
      <c r="H54" s="16"/>
      <c r="I54" s="21"/>
      <c r="M54" s="1"/>
    </row>
    <row r="55" ht="35" customHeight="1" spans="1:9">
      <c r="A55" s="17" t="s">
        <v>111</v>
      </c>
      <c r="B55" s="18"/>
      <c r="C55" s="17"/>
      <c r="D55" s="17"/>
      <c r="E55" s="17"/>
      <c r="F55" s="17"/>
      <c r="G55" s="17"/>
      <c r="H55" s="17"/>
      <c r="I55" s="17"/>
    </row>
  </sheetData>
  <mergeCells count="11">
    <mergeCell ref="A1:I1"/>
    <mergeCell ref="A53:E53"/>
    <mergeCell ref="F53:I53"/>
    <mergeCell ref="A54:C54"/>
    <mergeCell ref="D54:I54"/>
    <mergeCell ref="A55:I55"/>
    <mergeCell ref="B5:B24"/>
    <mergeCell ref="B25:B33"/>
    <mergeCell ref="B34:B41"/>
    <mergeCell ref="B42:B43"/>
    <mergeCell ref="B44:B5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2025-05-14T14:25:00Z</dcterms:created>
  <dcterms:modified xsi:type="dcterms:W3CDTF">2025-05-30T07:13:46Z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537B56A4D3344FE19E4A6B116A48AD2F_11</vt:lpwstr>
  </property>
  <property fmtid="{D5CDD505-2E9C-101B-9397-08002B2CF9AE}" pid="3" name="KSOProductBuildVer">
    <vt:lpwstr>2052-12.1.0.20784</vt:lpwstr>
  </property>
</Properties>
</file>