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C73EADAE80E1498AAB25A19814DD8BE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1054100"/>
          <a:ext cx="1101090" cy="8204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60B8E54F89EF4A65B0D752972AD092B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010" y="3493135"/>
          <a:ext cx="1186815" cy="8528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B8AEF147F2D440A8BDDBDBEC2924F5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1335" y="6900545"/>
          <a:ext cx="1223645" cy="857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1D8B5605199844A48FB8D026A35741A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96265" y="8383270"/>
          <a:ext cx="1242695" cy="9759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06A7EB539FB04E259EA7CE2095F4B0E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690" y="9800590"/>
          <a:ext cx="1127760" cy="12687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525C2B2233CB49DFA9D4F7966AB97D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13080" y="11315700"/>
          <a:ext cx="1344930" cy="125603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ED97F31784474FEFA0D9D81003080A7D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12775" y="12831445"/>
          <a:ext cx="910590" cy="12642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1FDF7A2D60B34039BF88B9D42872BF6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88010" y="14405610"/>
          <a:ext cx="1196975" cy="885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A16D8651518C426D92F8FD7893884A5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29590" y="16706215"/>
          <a:ext cx="1344930" cy="9493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09134818029F413AA0E2B1F408D109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54355" y="15946120"/>
          <a:ext cx="1200785" cy="920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95634356835F44978CC234C93FE10D78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96570" y="20192365"/>
          <a:ext cx="1355725" cy="9194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A328E767595748289024926902FE0DAD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71500" y="21650325"/>
          <a:ext cx="1094105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C0306ED13122492C9FDB83395859A4FC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71500" y="22548850"/>
          <a:ext cx="972185" cy="6978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F7CBD7BA2ED14DC9A2A82772578D52D3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23875" y="6807835"/>
          <a:ext cx="1287145" cy="8985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<sst xmlns="http://schemas.openxmlformats.org/spreadsheetml/2006/main" count="160" uniqueCount="62">
  <si>
    <t>文化墙预算清单（全亚克力材质）</t>
  </si>
  <si>
    <t>报价单位（签章）：                                 时间：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</si>
  <si>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</si>
  <si>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内容</t>
    </r>
  </si>
  <si>
    <r>
      <rPr>
        <b/>
        <sz val="12"/>
        <color theme="1"/>
        <rFont val="宋体"/>
        <charset val="134"/>
      </rPr>
      <t>名称</t>
    </r>
  </si>
  <si>
    <t>规格（米）</t>
  </si>
  <si>
    <r>
      <rPr>
        <b/>
        <sz val="12"/>
        <color theme="1"/>
        <rFont val="宋体"/>
        <charset val="134"/>
      </rPr>
      <t>材质</t>
    </r>
  </si>
  <si>
    <r>
      <rPr>
        <b/>
        <sz val="12"/>
        <color theme="1"/>
        <rFont val="宋体"/>
        <charset val="134"/>
      </rPr>
      <t>数量</t>
    </r>
  </si>
  <si>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</si>
  <si>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宋体"/>
        <charset val="134"/>
      </rPr>
      <t>单价
（元）</t>
    </r>
  </si>
  <si>
    <r>
      <rPr>
        <b/>
        <sz val="12"/>
        <color theme="1"/>
        <rFont val="宋体"/>
        <charset val="134"/>
      </rPr>
      <t>总价
（元）</t>
    </r>
  </si>
  <si>
    <t>备注</t>
  </si>
  <si>
    <t>长</t>
  </si>
  <si>
    <t>高</t>
  </si>
  <si>
    <t>荣誉墙支架</t>
  </si>
  <si>
    <t>5mm红色亚克力</t>
  </si>
  <si>
    <t>套</t>
  </si>
  <si>
    <t>荣誉墙造型文字</t>
  </si>
  <si>
    <t>1.5cm亚克力</t>
  </si>
  <si>
    <t>项</t>
  </si>
  <si>
    <t>轨道射灯</t>
  </si>
  <si>
    <t>12WLED射灯</t>
  </si>
  <si>
    <t>个</t>
  </si>
  <si>
    <t>射灯轨道</t>
  </si>
  <si>
    <t>米</t>
  </si>
  <si>
    <t>简介底板</t>
  </si>
  <si>
    <t>简介造型字</t>
  </si>
  <si>
    <t>文字造型</t>
  </si>
  <si>
    <t>文字造型+亚克力盒子</t>
  </si>
  <si>
    <t>造型墙</t>
  </si>
  <si>
    <t>石膏板+龙骨架</t>
  </si>
  <si>
    <t>平米</t>
  </si>
  <si>
    <t>灯带</t>
  </si>
  <si>
    <t>12WLED线条灯</t>
  </si>
  <si>
    <t>造型字</t>
  </si>
  <si>
    <t>党旗国旗</t>
  </si>
  <si>
    <t>4号旗</t>
  </si>
  <si>
    <t>书柜</t>
  </si>
  <si>
    <t>0.6（高）*0.4（深）</t>
  </si>
  <si>
    <t>实木颗粒板</t>
  </si>
  <si>
    <t>墙面装饰</t>
  </si>
  <si>
    <t>渲绒布</t>
  </si>
  <si>
    <t>㎡</t>
  </si>
  <si>
    <t>走廊包墙</t>
  </si>
  <si>
    <t>底板</t>
  </si>
  <si>
    <t>墙面粉刷</t>
  </si>
  <si>
    <t>墙面空鼓、刮坏处置</t>
  </si>
  <si>
    <t>10处</t>
  </si>
  <si>
    <t>墙面地面保护</t>
  </si>
  <si>
    <t>灯带电源</t>
  </si>
  <si>
    <t>12W</t>
  </si>
  <si>
    <t>射灯电源</t>
  </si>
  <si>
    <t>射灯电线</t>
  </si>
  <si>
    <t>电缆</t>
  </si>
  <si>
    <t>射灯安装</t>
  </si>
  <si>
    <t>射灯开关</t>
  </si>
  <si>
    <t>开关</t>
  </si>
  <si>
    <t>安装费</t>
  </si>
  <si>
    <t>4处消防设施移位</t>
  </si>
  <si>
    <t>材料运输费</t>
  </si>
  <si>
    <t>图纸深化设计</t>
  </si>
  <si>
    <t>合计金额（不含税/元）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</si>
</sst>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png"/><Relationship Id="rId8" Type="http://schemas.openxmlformats.org/officeDocument/2006/relationships/image" Target="media/image9.png"/><Relationship Id="rId7" Type="http://schemas.openxmlformats.org/officeDocument/2006/relationships/image" Target="media/image8.png"/><Relationship Id="rId6" Type="http://schemas.openxmlformats.org/officeDocument/2006/relationships/image" Target="media/image7.png"/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4" Type="http://schemas.openxmlformats.org/officeDocument/2006/relationships/image" Target="media/image15.png"/><Relationship Id="rId13" Type="http://schemas.openxmlformats.org/officeDocument/2006/relationships/image" Target="media/image14.png"/><Relationship Id="rId12" Type="http://schemas.openxmlformats.org/officeDocument/2006/relationships/image" Target="media/image13.png"/><Relationship Id="rId11" Type="http://schemas.openxmlformats.org/officeDocument/2006/relationships/image" Target="media/image12.png"/><Relationship Id="rId10" Type="http://schemas.openxmlformats.org/officeDocument/2006/relationships/image" Target="media/image11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42</xdr:row>
      <xdr:rowOff>136525</xdr:rowOff>
    </xdr:from>
    <xdr:to>
      <xdr:col>1</xdr:col>
      <xdr:colOff>1018540</xdr:colOff>
      <xdr:row>42</xdr:row>
      <xdr:rowOff>1108710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" y="22691725"/>
          <a:ext cx="675640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view="pageBreakPreview" zoomScaleNormal="115" workbookViewId="0">
      <pane ySplit="4" topLeftCell="A49" activePane="bottomLeft" state="frozen"/>
      <selection/>
      <selection pane="bottomLeft" activeCell="F45" sqref="F45"/>
    </sheetView>
  </sheetViews>
  <sheetFormatPr defaultColWidth="9" defaultRowHeight="13.5"/>
  <cols>
    <col min="1" max="1" width="6.25" style="2" customWidth="1"/>
    <col min="2" max="2" width="18.25" style="2" customWidth="1"/>
    <col min="3" max="5" width="9" style="2"/>
    <col min="6" max="6" width="13.25" style="2" customWidth="1"/>
    <col min="7" max="8" width="9" style="2"/>
    <col min="9" max="9" width="10.8833333333333" style="2" customWidth="1"/>
    <col min="10" max="10" width="10.3833333333333" style="2"/>
    <col min="11" max="16384" width="9" style="2"/>
  </cols>
  <sheetData>
    <row r="1" ht="5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6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30" customHeight="1" spans="1:11">
      <c r="A4" s="7"/>
      <c r="B4" s="7"/>
      <c r="C4" s="7"/>
      <c r="D4" s="6" t="s">
        <v>12</v>
      </c>
      <c r="E4" s="6" t="s">
        <v>13</v>
      </c>
      <c r="F4" s="7"/>
      <c r="G4" s="7"/>
      <c r="H4" s="7"/>
      <c r="I4" s="7"/>
      <c r="J4" s="7"/>
      <c r="K4" s="7"/>
    </row>
    <row r="5" ht="40" customHeight="1" spans="1:11">
      <c r="A5" s="8">
        <v>1</v>
      </c>
      <c r="B5" s="8" t="str">
        <f>_xlfn.DISPIMG("ID_C73EADAE80E1498AAB25A19814DD8BEA",1)</f>
        <v>=DISPIMG("ID_C73EADAE80E1498AAB25A19814DD8BEA",1)</v>
      </c>
      <c r="C5" s="8" t="s">
        <v>14</v>
      </c>
      <c r="D5" s="8">
        <v>2.2</v>
      </c>
      <c r="E5" s="8">
        <v>2.2</v>
      </c>
      <c r="F5" s="8" t="s">
        <v>15</v>
      </c>
      <c r="G5" s="8">
        <v>1</v>
      </c>
      <c r="H5" s="8" t="s">
        <v>16</v>
      </c>
      <c r="I5" s="8"/>
      <c r="J5" s="8"/>
      <c r="K5" s="8"/>
    </row>
    <row r="6" ht="40" customHeight="1" spans="1:11">
      <c r="A6" s="8"/>
      <c r="B6" s="8"/>
      <c r="C6" s="8" t="s">
        <v>17</v>
      </c>
      <c r="D6" s="8">
        <v>2.2</v>
      </c>
      <c r="E6" s="8">
        <v>2.2</v>
      </c>
      <c r="F6" s="8" t="s">
        <v>18</v>
      </c>
      <c r="G6" s="8">
        <v>1</v>
      </c>
      <c r="H6" s="8" t="s">
        <v>19</v>
      </c>
      <c r="I6" s="8"/>
      <c r="J6" s="8"/>
      <c r="K6" s="8"/>
    </row>
    <row r="7" ht="40" customHeight="1" spans="1:11">
      <c r="A7" s="8"/>
      <c r="B7" s="8"/>
      <c r="C7" s="9" t="s">
        <v>20</v>
      </c>
      <c r="D7" s="8">
        <v>2.2</v>
      </c>
      <c r="E7" s="8"/>
      <c r="F7" s="8" t="s">
        <v>21</v>
      </c>
      <c r="G7" s="8">
        <v>3</v>
      </c>
      <c r="H7" s="8" t="s">
        <v>22</v>
      </c>
      <c r="I7" s="8"/>
      <c r="J7" s="8"/>
      <c r="K7" s="8"/>
    </row>
    <row r="8" ht="40" customHeight="1" spans="1:11">
      <c r="A8" s="8"/>
      <c r="B8" s="8"/>
      <c r="C8" s="10"/>
      <c r="D8" s="8">
        <v>2.2</v>
      </c>
      <c r="E8" s="8"/>
      <c r="F8" s="8" t="s">
        <v>23</v>
      </c>
      <c r="G8" s="8">
        <v>2.2</v>
      </c>
      <c r="H8" s="8" t="s">
        <v>24</v>
      </c>
      <c r="I8" s="8"/>
      <c r="J8" s="8"/>
      <c r="K8" s="8"/>
    </row>
    <row r="9" ht="40" customHeight="1" spans="1:11">
      <c r="A9" s="8">
        <v>2</v>
      </c>
      <c r="B9" s="8" t="str">
        <f>_xlfn.DISPIMG("ID_60B8E54F89EF4A65B0D752972AD092B4",1)</f>
        <v>=DISPIMG("ID_60B8E54F89EF4A65B0D752972AD092B4",1)</v>
      </c>
      <c r="C9" s="8" t="s">
        <v>25</v>
      </c>
      <c r="D9" s="8">
        <v>4.5</v>
      </c>
      <c r="E9" s="8">
        <v>2.2</v>
      </c>
      <c r="F9" s="8" t="s">
        <v>18</v>
      </c>
      <c r="G9" s="8">
        <v>1</v>
      </c>
      <c r="H9" s="8" t="s">
        <v>19</v>
      </c>
      <c r="I9" s="8"/>
      <c r="J9" s="8"/>
      <c r="K9" s="8"/>
    </row>
    <row r="10" ht="40" customHeight="1" spans="1:11">
      <c r="A10" s="8"/>
      <c r="B10" s="8"/>
      <c r="C10" s="8" t="s">
        <v>26</v>
      </c>
      <c r="D10" s="8">
        <v>4.5</v>
      </c>
      <c r="E10" s="8">
        <v>2.2</v>
      </c>
      <c r="F10" s="8" t="s">
        <v>18</v>
      </c>
      <c r="G10" s="8">
        <v>1</v>
      </c>
      <c r="H10" s="8" t="s">
        <v>19</v>
      </c>
      <c r="I10" s="8"/>
      <c r="J10" s="8"/>
      <c r="K10" s="8"/>
    </row>
    <row r="11" ht="40" customHeight="1" spans="1:11">
      <c r="A11" s="8"/>
      <c r="B11" s="8"/>
      <c r="C11" s="9" t="s">
        <v>20</v>
      </c>
      <c r="D11" s="8">
        <v>4.5</v>
      </c>
      <c r="E11" s="8"/>
      <c r="F11" s="8" t="s">
        <v>21</v>
      </c>
      <c r="G11" s="8">
        <v>4</v>
      </c>
      <c r="H11" s="8" t="s">
        <v>22</v>
      </c>
      <c r="I11" s="8"/>
      <c r="J11" s="8"/>
      <c r="K11" s="8"/>
    </row>
    <row r="12" ht="40" customHeight="1" spans="1:11">
      <c r="A12" s="8"/>
      <c r="B12" s="8"/>
      <c r="C12" s="10"/>
      <c r="D12" s="8">
        <v>4.5</v>
      </c>
      <c r="E12" s="8"/>
      <c r="F12" s="8" t="s">
        <v>23</v>
      </c>
      <c r="G12" s="8">
        <v>4.5</v>
      </c>
      <c r="H12" s="8" t="s">
        <v>24</v>
      </c>
      <c r="I12" s="8"/>
      <c r="J12" s="8"/>
      <c r="K12" s="8"/>
    </row>
    <row r="13" ht="40" customHeight="1" spans="1:11">
      <c r="A13" s="8">
        <v>3</v>
      </c>
      <c r="B13" s="8" t="str">
        <f>_xlfn.DISPIMG("ID_B8AEF147F2D440A8BDDBDBEC2924F514",1)</f>
        <v>=DISPIMG("ID_B8AEF147F2D440A8BDDBDBEC2924F514",1)</v>
      </c>
      <c r="C13" s="8" t="s">
        <v>27</v>
      </c>
      <c r="D13" s="8">
        <v>3.4</v>
      </c>
      <c r="E13" s="8">
        <v>2.2</v>
      </c>
      <c r="F13" s="8" t="s">
        <v>18</v>
      </c>
      <c r="G13" s="8">
        <v>1</v>
      </c>
      <c r="H13" s="8" t="s">
        <v>19</v>
      </c>
      <c r="I13" s="8"/>
      <c r="J13" s="8"/>
      <c r="K13" s="8"/>
    </row>
    <row r="14" ht="40" customHeight="1" spans="1:11">
      <c r="A14" s="8"/>
      <c r="B14" s="8"/>
      <c r="C14" s="9" t="s">
        <v>20</v>
      </c>
      <c r="D14" s="8">
        <v>3.4</v>
      </c>
      <c r="E14" s="8"/>
      <c r="F14" s="8" t="s">
        <v>21</v>
      </c>
      <c r="G14" s="8">
        <v>3</v>
      </c>
      <c r="H14" s="8" t="s">
        <v>22</v>
      </c>
      <c r="I14" s="8"/>
      <c r="J14" s="8"/>
      <c r="K14" s="8"/>
    </row>
    <row r="15" ht="40" customHeight="1" spans="1:11">
      <c r="A15" s="8"/>
      <c r="B15" s="8"/>
      <c r="C15" s="10"/>
      <c r="D15" s="8">
        <v>3.4</v>
      </c>
      <c r="E15" s="8"/>
      <c r="F15" s="8" t="s">
        <v>23</v>
      </c>
      <c r="G15" s="8">
        <v>3.4</v>
      </c>
      <c r="H15" s="8" t="s">
        <v>24</v>
      </c>
      <c r="I15" s="8"/>
      <c r="J15" s="8"/>
      <c r="K15" s="8"/>
    </row>
    <row r="16" ht="40" customHeight="1" spans="1:11">
      <c r="A16" s="8">
        <v>4</v>
      </c>
      <c r="B16" s="8" t="str">
        <f>_xlfn.DISPIMG("ID_F7CBD7BA2ED14DC9A2A82772578D52D3",1)</f>
        <v>=DISPIMG("ID_F7CBD7BA2ED14DC9A2A82772578D52D3",1)</v>
      </c>
      <c r="C16" s="8" t="s">
        <v>27</v>
      </c>
      <c r="D16" s="8">
        <v>3.4</v>
      </c>
      <c r="E16" s="8">
        <v>2.2</v>
      </c>
      <c r="F16" s="8" t="s">
        <v>18</v>
      </c>
      <c r="G16" s="8">
        <v>1</v>
      </c>
      <c r="H16" s="8" t="s">
        <v>19</v>
      </c>
      <c r="I16" s="8"/>
      <c r="J16" s="8"/>
      <c r="K16" s="8"/>
    </row>
    <row r="17" ht="40" customHeight="1" spans="1:11">
      <c r="A17" s="8"/>
      <c r="B17" s="8"/>
      <c r="C17" s="9" t="s">
        <v>20</v>
      </c>
      <c r="D17" s="8">
        <v>3.4</v>
      </c>
      <c r="E17" s="8"/>
      <c r="F17" s="8" t="s">
        <v>21</v>
      </c>
      <c r="G17" s="8">
        <v>3</v>
      </c>
      <c r="H17" s="8" t="s">
        <v>22</v>
      </c>
      <c r="I17" s="8"/>
      <c r="J17" s="8"/>
      <c r="K17" s="8"/>
    </row>
    <row r="18" ht="40" customHeight="1" spans="1:11">
      <c r="A18" s="8"/>
      <c r="B18" s="8"/>
      <c r="C18" s="10"/>
      <c r="D18" s="8">
        <v>3.4</v>
      </c>
      <c r="E18" s="8"/>
      <c r="F18" s="8" t="s">
        <v>23</v>
      </c>
      <c r="G18" s="8">
        <v>3.4</v>
      </c>
      <c r="H18" s="8" t="s">
        <v>24</v>
      </c>
      <c r="I18" s="8"/>
      <c r="J18" s="8"/>
      <c r="K18" s="8"/>
    </row>
    <row r="19" ht="46" customHeight="1" spans="1:11">
      <c r="A19" s="8">
        <v>5</v>
      </c>
      <c r="B19" s="11" t="str">
        <f>_xlfn.DISPIMG("ID_1D8B5605199844A48FB8D026A35741A1",1)</f>
        <v>=DISPIMG("ID_1D8B5605199844A48FB8D026A35741A1",1)</v>
      </c>
      <c r="C19" s="8" t="s">
        <v>28</v>
      </c>
      <c r="D19" s="8">
        <v>2.8</v>
      </c>
      <c r="E19" s="8">
        <v>2.2</v>
      </c>
      <c r="F19" s="8" t="s">
        <v>18</v>
      </c>
      <c r="G19" s="8">
        <v>1</v>
      </c>
      <c r="H19" s="8" t="s">
        <v>19</v>
      </c>
      <c r="I19" s="8"/>
      <c r="J19" s="8"/>
      <c r="K19" s="16"/>
    </row>
    <row r="20" ht="40" customHeight="1" spans="1:11">
      <c r="A20" s="8"/>
      <c r="B20" s="11"/>
      <c r="C20" s="9" t="s">
        <v>20</v>
      </c>
      <c r="D20" s="8">
        <v>2.8</v>
      </c>
      <c r="E20" s="8"/>
      <c r="F20" s="8" t="s">
        <v>21</v>
      </c>
      <c r="G20" s="8">
        <v>3</v>
      </c>
      <c r="H20" s="8" t="s">
        <v>22</v>
      </c>
      <c r="I20" s="8"/>
      <c r="J20" s="8"/>
      <c r="K20" s="16"/>
    </row>
    <row r="21" ht="40" customHeight="1" spans="1:11">
      <c r="A21" s="8"/>
      <c r="B21" s="11"/>
      <c r="C21" s="10"/>
      <c r="D21" s="8">
        <v>2.8</v>
      </c>
      <c r="E21" s="8"/>
      <c r="F21" s="8" t="s">
        <v>23</v>
      </c>
      <c r="G21" s="8">
        <v>2.8</v>
      </c>
      <c r="H21" s="8" t="s">
        <v>24</v>
      </c>
      <c r="I21" s="8"/>
      <c r="J21" s="8"/>
      <c r="K21" s="16"/>
    </row>
    <row r="22" ht="40" customHeight="1" spans="1:11">
      <c r="A22" s="8">
        <v>6</v>
      </c>
      <c r="B22" s="11" t="str">
        <f>_xlfn.DISPIMG("ID_06A7EB539FB04E259EA7CE2095F4B0E6",1)</f>
        <v>=DISPIMG("ID_06A7EB539FB04E259EA7CE2095F4B0E6",1)</v>
      </c>
      <c r="C22" s="8" t="s">
        <v>27</v>
      </c>
      <c r="D22" s="8">
        <v>3.3</v>
      </c>
      <c r="E22" s="8">
        <v>2.2</v>
      </c>
      <c r="F22" s="8" t="s">
        <v>18</v>
      </c>
      <c r="G22" s="8">
        <v>1</v>
      </c>
      <c r="H22" s="8" t="s">
        <v>19</v>
      </c>
      <c r="I22" s="8"/>
      <c r="J22" s="8"/>
      <c r="K22" s="16"/>
    </row>
    <row r="23" ht="40" customHeight="1" spans="1:11">
      <c r="A23" s="8"/>
      <c r="B23" s="11"/>
      <c r="C23" s="9" t="s">
        <v>20</v>
      </c>
      <c r="D23" s="8">
        <v>3.3</v>
      </c>
      <c r="E23" s="8"/>
      <c r="F23" s="8" t="s">
        <v>21</v>
      </c>
      <c r="G23" s="8">
        <v>3</v>
      </c>
      <c r="H23" s="8" t="s">
        <v>22</v>
      </c>
      <c r="I23" s="8"/>
      <c r="J23" s="8"/>
      <c r="K23" s="16"/>
    </row>
    <row r="24" ht="40" customHeight="1" spans="1:11">
      <c r="A24" s="8"/>
      <c r="B24" s="11"/>
      <c r="C24" s="10"/>
      <c r="D24" s="8">
        <v>3.3</v>
      </c>
      <c r="E24" s="8"/>
      <c r="F24" s="8" t="s">
        <v>23</v>
      </c>
      <c r="G24" s="8">
        <v>3.3</v>
      </c>
      <c r="H24" s="8" t="s">
        <v>24</v>
      </c>
      <c r="I24" s="8"/>
      <c r="J24" s="8"/>
      <c r="K24" s="16"/>
    </row>
    <row r="25" ht="48" customHeight="1" spans="1:11">
      <c r="A25" s="8">
        <v>7</v>
      </c>
      <c r="B25" s="11" t="str">
        <f>_xlfn.DISPIMG("ID_ED97F31784474FEFA0D9D81003080A7D",1)</f>
        <v>=DISPIMG("ID_ED97F31784474FEFA0D9D81003080A7D",1)</v>
      </c>
      <c r="C25" s="8" t="s">
        <v>28</v>
      </c>
      <c r="D25" s="8">
        <v>1.3</v>
      </c>
      <c r="E25" s="8">
        <v>2.2</v>
      </c>
      <c r="F25" s="8" t="s">
        <v>18</v>
      </c>
      <c r="G25" s="8">
        <v>1</v>
      </c>
      <c r="H25" s="8" t="s">
        <v>19</v>
      </c>
      <c r="I25" s="8"/>
      <c r="J25" s="8"/>
      <c r="K25" s="16"/>
    </row>
    <row r="26" ht="40" customHeight="1" spans="1:11">
      <c r="A26" s="8"/>
      <c r="B26" s="11"/>
      <c r="C26" s="9" t="s">
        <v>20</v>
      </c>
      <c r="D26" s="8">
        <v>1.3</v>
      </c>
      <c r="E26" s="8"/>
      <c r="F26" s="8" t="s">
        <v>21</v>
      </c>
      <c r="G26" s="8">
        <v>1</v>
      </c>
      <c r="H26" s="8" t="s">
        <v>22</v>
      </c>
      <c r="I26" s="8"/>
      <c r="J26" s="8"/>
      <c r="K26" s="16"/>
    </row>
    <row r="27" ht="40" customHeight="1" spans="1:11">
      <c r="A27" s="8"/>
      <c r="B27" s="11"/>
      <c r="C27" s="10"/>
      <c r="D27" s="8">
        <v>1.3</v>
      </c>
      <c r="E27" s="8"/>
      <c r="F27" s="8" t="s">
        <v>23</v>
      </c>
      <c r="G27" s="8">
        <v>1.3</v>
      </c>
      <c r="H27" s="8" t="s">
        <v>24</v>
      </c>
      <c r="I27" s="8"/>
      <c r="J27" s="8"/>
      <c r="K27" s="16"/>
    </row>
    <row r="28" ht="40" customHeight="1" spans="1:11">
      <c r="A28" s="8">
        <v>8</v>
      </c>
      <c r="B28" s="11" t="str">
        <f>_xlfn.DISPIMG("ID_525C2B2233CB49DFA9D4F7966AB97D61",1)</f>
        <v>=DISPIMG("ID_525C2B2233CB49DFA9D4F7966AB97D61",1)</v>
      </c>
      <c r="C28" s="8" t="s">
        <v>27</v>
      </c>
      <c r="D28" s="8">
        <v>3.9</v>
      </c>
      <c r="E28" s="8">
        <v>2.2</v>
      </c>
      <c r="F28" s="8" t="s">
        <v>18</v>
      </c>
      <c r="G28" s="8">
        <v>1</v>
      </c>
      <c r="H28" s="8" t="s">
        <v>19</v>
      </c>
      <c r="I28" s="8"/>
      <c r="J28" s="8"/>
      <c r="K28" s="16"/>
    </row>
    <row r="29" ht="40" customHeight="1" spans="1:11">
      <c r="A29" s="8"/>
      <c r="B29" s="11"/>
      <c r="C29" s="9" t="s">
        <v>20</v>
      </c>
      <c r="D29" s="8">
        <v>3.9</v>
      </c>
      <c r="E29" s="8"/>
      <c r="F29" s="8" t="s">
        <v>21</v>
      </c>
      <c r="G29" s="8">
        <v>1</v>
      </c>
      <c r="H29" s="8" t="s">
        <v>22</v>
      </c>
      <c r="I29" s="8"/>
      <c r="J29" s="8"/>
      <c r="K29" s="16"/>
    </row>
    <row r="30" ht="40" customHeight="1" spans="1:11">
      <c r="A30" s="8"/>
      <c r="B30" s="11"/>
      <c r="C30" s="10"/>
      <c r="D30" s="8">
        <v>3.9</v>
      </c>
      <c r="E30" s="8"/>
      <c r="F30" s="8" t="s">
        <v>23</v>
      </c>
      <c r="G30" s="8">
        <v>3.9</v>
      </c>
      <c r="H30" s="8" t="s">
        <v>24</v>
      </c>
      <c r="I30" s="8"/>
      <c r="J30" s="8"/>
      <c r="K30" s="16"/>
    </row>
    <row r="31" ht="71" customHeight="1" spans="1:11">
      <c r="A31" s="8">
        <v>9</v>
      </c>
      <c r="B31" s="11" t="str">
        <f>_xlfn.DISPIMG("ID_A16D8651518C426D92F8FD7893884A53",1)</f>
        <v>=DISPIMG("ID_A16D8651518C426D92F8FD7893884A53",1)</v>
      </c>
      <c r="C31" s="8" t="s">
        <v>27</v>
      </c>
      <c r="D31" s="8">
        <v>2.9</v>
      </c>
      <c r="E31" s="8">
        <v>2.2</v>
      </c>
      <c r="F31" s="8" t="s">
        <v>18</v>
      </c>
      <c r="G31" s="8">
        <v>1</v>
      </c>
      <c r="H31" s="8" t="s">
        <v>19</v>
      </c>
      <c r="I31" s="8"/>
      <c r="J31" s="8"/>
      <c r="K31" s="16"/>
    </row>
    <row r="32" ht="40" customHeight="1" spans="1:11">
      <c r="A32" s="12">
        <v>10</v>
      </c>
      <c r="B32" s="11" t="str">
        <f>_xlfn.DISPIMG("ID_1FDF7A2D60B34039BF88B9D42872BF61",1)</f>
        <v>=DISPIMG("ID_1FDF7A2D60B34039BF88B9D42872BF61",1)</v>
      </c>
      <c r="C32" s="13" t="s">
        <v>27</v>
      </c>
      <c r="D32" s="8">
        <v>4.2</v>
      </c>
      <c r="E32" s="8">
        <v>2.2</v>
      </c>
      <c r="F32" s="8" t="s">
        <v>18</v>
      </c>
      <c r="G32" s="8">
        <v>1</v>
      </c>
      <c r="H32" s="8" t="s">
        <v>19</v>
      </c>
      <c r="I32" s="8"/>
      <c r="J32" s="8"/>
      <c r="K32" s="16"/>
    </row>
    <row r="33" ht="40" customHeight="1" spans="1:11">
      <c r="A33" s="12"/>
      <c r="B33" s="11"/>
      <c r="C33" s="9" t="s">
        <v>20</v>
      </c>
      <c r="D33" s="8">
        <v>4.2</v>
      </c>
      <c r="E33" s="8"/>
      <c r="F33" s="8" t="s">
        <v>21</v>
      </c>
      <c r="G33" s="8">
        <v>4</v>
      </c>
      <c r="H33" s="8" t="s">
        <v>22</v>
      </c>
      <c r="I33" s="8"/>
      <c r="J33" s="8"/>
      <c r="K33" s="16"/>
    </row>
    <row r="34" ht="40" customHeight="1" spans="1:11">
      <c r="A34" s="12"/>
      <c r="B34" s="11"/>
      <c r="C34" s="10"/>
      <c r="D34" s="8">
        <v>4.2</v>
      </c>
      <c r="E34" s="8"/>
      <c r="F34" s="8" t="s">
        <v>23</v>
      </c>
      <c r="G34" s="8">
        <v>4.2</v>
      </c>
      <c r="H34" s="8" t="s">
        <v>24</v>
      </c>
      <c r="I34" s="8"/>
      <c r="J34" s="8"/>
      <c r="K34" s="16"/>
    </row>
    <row r="35" ht="40" customHeight="1" spans="1:11">
      <c r="A35" s="8">
        <v>11</v>
      </c>
      <c r="B35" s="14" t="str">
        <f>_xlfn.DISPIMG("ID_09134818029F413AA0E2B1F408D10911",1)</f>
        <v>=DISPIMG("ID_09134818029F413AA0E2B1F408D10911",1)</v>
      </c>
      <c r="C35" s="8" t="s">
        <v>27</v>
      </c>
      <c r="D35" s="8">
        <v>3.3</v>
      </c>
      <c r="E35" s="8">
        <v>2.2</v>
      </c>
      <c r="F35" s="8" t="s">
        <v>18</v>
      </c>
      <c r="G35" s="8">
        <v>1</v>
      </c>
      <c r="H35" s="8" t="s">
        <v>19</v>
      </c>
      <c r="I35" s="8"/>
      <c r="J35" s="8"/>
      <c r="K35" s="16"/>
    </row>
    <row r="36" ht="40" customHeight="1" spans="1:11">
      <c r="A36" s="8"/>
      <c r="B36" s="15"/>
      <c r="C36" s="9" t="s">
        <v>20</v>
      </c>
      <c r="D36" s="8">
        <v>3.3</v>
      </c>
      <c r="E36" s="8"/>
      <c r="F36" s="8" t="s">
        <v>21</v>
      </c>
      <c r="G36" s="8">
        <v>3</v>
      </c>
      <c r="H36" s="8" t="s">
        <v>22</v>
      </c>
      <c r="I36" s="8"/>
      <c r="J36" s="8"/>
      <c r="K36" s="16"/>
    </row>
    <row r="37" ht="40" customHeight="1" spans="1:11">
      <c r="A37" s="8"/>
      <c r="B37" s="15"/>
      <c r="C37" s="10"/>
      <c r="D37" s="8">
        <v>3.3</v>
      </c>
      <c r="E37" s="8"/>
      <c r="F37" s="8" t="s">
        <v>23</v>
      </c>
      <c r="G37" s="8">
        <v>3.3</v>
      </c>
      <c r="H37" s="8" t="s">
        <v>24</v>
      </c>
      <c r="I37" s="8"/>
      <c r="J37" s="8"/>
      <c r="K37" s="16"/>
    </row>
    <row r="38" ht="40" customHeight="1" spans="1:11">
      <c r="A38" s="8">
        <v>12</v>
      </c>
      <c r="B38" s="11" t="str">
        <f>_xlfn.DISPIMG("ID_95634356835F44978CC234C93FE10D78",1)</f>
        <v>=DISPIMG("ID_95634356835F44978CC234C93FE10D78",1)</v>
      </c>
      <c r="C38" s="16" t="s">
        <v>29</v>
      </c>
      <c r="D38" s="8">
        <v>3.7</v>
      </c>
      <c r="E38" s="8">
        <v>2.15</v>
      </c>
      <c r="F38" s="16" t="s">
        <v>30</v>
      </c>
      <c r="G38" s="17">
        <v>8</v>
      </c>
      <c r="H38" s="8" t="s">
        <v>31</v>
      </c>
      <c r="I38" s="8"/>
      <c r="J38" s="8"/>
      <c r="K38" s="16"/>
    </row>
    <row r="39" ht="59" customHeight="1" spans="1:11">
      <c r="A39" s="8"/>
      <c r="B39" s="11"/>
      <c r="C39" s="16" t="s">
        <v>32</v>
      </c>
      <c r="D39" s="8">
        <v>2.3</v>
      </c>
      <c r="E39" s="8"/>
      <c r="F39" s="16" t="s">
        <v>33</v>
      </c>
      <c r="G39" s="17">
        <v>7.5</v>
      </c>
      <c r="H39" s="8" t="s">
        <v>24</v>
      </c>
      <c r="I39" s="8"/>
      <c r="J39" s="8"/>
      <c r="K39" s="16"/>
    </row>
    <row r="40" ht="40" customHeight="1" spans="1:11">
      <c r="A40" s="8"/>
      <c r="B40" s="11"/>
      <c r="C40" s="16" t="s">
        <v>34</v>
      </c>
      <c r="D40" s="8">
        <v>3.7</v>
      </c>
      <c r="E40" s="8">
        <v>2.15</v>
      </c>
      <c r="F40" s="8" t="s">
        <v>18</v>
      </c>
      <c r="G40" s="17">
        <v>1</v>
      </c>
      <c r="H40" s="8" t="s">
        <v>19</v>
      </c>
      <c r="I40" s="8"/>
      <c r="J40" s="8"/>
      <c r="K40" s="16"/>
    </row>
    <row r="41" ht="71" customHeight="1" spans="1:11">
      <c r="A41" s="9">
        <v>13</v>
      </c>
      <c r="B41" s="18" t="str">
        <f>_xlfn.DISPIMG("ID_A328E767595748289024926902FE0DAD",1)</f>
        <v>=DISPIMG("ID_A328E767595748289024926902FE0DAD",1)</v>
      </c>
      <c r="C41" s="19" t="s">
        <v>28</v>
      </c>
      <c r="D41" s="8">
        <v>2.15</v>
      </c>
      <c r="E41" s="16">
        <v>1.6</v>
      </c>
      <c r="F41" s="8" t="s">
        <v>18</v>
      </c>
      <c r="G41" s="8">
        <v>1</v>
      </c>
      <c r="H41" s="8" t="s">
        <v>19</v>
      </c>
      <c r="I41" s="8"/>
      <c r="J41" s="8"/>
      <c r="K41" s="16"/>
    </row>
    <row r="42" ht="61" customHeight="1" spans="1:11">
      <c r="A42" s="8">
        <v>14</v>
      </c>
      <c r="B42" s="20" t="str">
        <f>_xlfn.DISPIMG("ID_C0306ED13122492C9FDB83395859A4FC",1)</f>
        <v>=DISPIMG("ID_C0306ED13122492C9FDB83395859A4FC",1)</v>
      </c>
      <c r="C42" s="8" t="s">
        <v>35</v>
      </c>
      <c r="D42" s="8" t="s">
        <v>36</v>
      </c>
      <c r="E42" s="16"/>
      <c r="F42" s="8"/>
      <c r="G42" s="8">
        <v>2</v>
      </c>
      <c r="H42" s="8" t="s">
        <v>16</v>
      </c>
      <c r="I42" s="8"/>
      <c r="J42" s="8"/>
      <c r="K42" s="16"/>
    </row>
    <row r="43" ht="91" customHeight="1" spans="1:11">
      <c r="A43" s="8">
        <v>15</v>
      </c>
      <c r="B43" s="20"/>
      <c r="C43" s="16" t="s">
        <v>37</v>
      </c>
      <c r="D43" s="16" t="s">
        <v>38</v>
      </c>
      <c r="E43" s="16">
        <v>2</v>
      </c>
      <c r="F43" s="8" t="s">
        <v>39</v>
      </c>
      <c r="G43" s="17">
        <v>2</v>
      </c>
      <c r="H43" s="8" t="s">
        <v>16</v>
      </c>
      <c r="I43" s="8"/>
      <c r="J43" s="8"/>
      <c r="K43" s="16"/>
    </row>
    <row r="44" ht="40" customHeight="1" spans="1:11">
      <c r="A44" s="8">
        <v>16</v>
      </c>
      <c r="B44" s="16" t="s">
        <v>40</v>
      </c>
      <c r="C44" s="16" t="s">
        <v>41</v>
      </c>
      <c r="D44" s="16">
        <v>148</v>
      </c>
      <c r="E44" s="16"/>
      <c r="F44" s="16" t="s">
        <v>41</v>
      </c>
      <c r="G44" s="17">
        <v>148</v>
      </c>
      <c r="H44" s="8" t="s">
        <v>42</v>
      </c>
      <c r="I44" s="8"/>
      <c r="J44" s="8"/>
      <c r="K44" s="16"/>
    </row>
    <row r="45" ht="40" customHeight="1" spans="1:11">
      <c r="A45" s="8">
        <v>17</v>
      </c>
      <c r="B45" s="16" t="s">
        <v>43</v>
      </c>
      <c r="C45" s="16" t="s">
        <v>44</v>
      </c>
      <c r="D45" s="16">
        <v>2.6</v>
      </c>
      <c r="E45" s="16">
        <v>2.4</v>
      </c>
      <c r="F45" s="16" t="s">
        <v>30</v>
      </c>
      <c r="G45" s="17">
        <v>6.24</v>
      </c>
      <c r="H45" s="8" t="s">
        <v>42</v>
      </c>
      <c r="I45" s="8"/>
      <c r="J45" s="8"/>
      <c r="K45" s="16"/>
    </row>
    <row r="46" ht="40" customHeight="1" spans="1:11">
      <c r="A46" s="8">
        <v>18</v>
      </c>
      <c r="B46" s="16" t="s">
        <v>45</v>
      </c>
      <c r="C46" s="16"/>
      <c r="D46" s="16">
        <v>20</v>
      </c>
      <c r="E46" s="16">
        <v>3</v>
      </c>
      <c r="F46" s="16"/>
      <c r="G46" s="17">
        <v>60</v>
      </c>
      <c r="H46" s="8" t="s">
        <v>42</v>
      </c>
      <c r="I46" s="8"/>
      <c r="J46" s="8"/>
      <c r="K46" s="16"/>
    </row>
    <row r="47" ht="40" customHeight="1" spans="1:11">
      <c r="A47" s="8">
        <v>19</v>
      </c>
      <c r="B47" s="16" t="s">
        <v>46</v>
      </c>
      <c r="C47" s="16"/>
      <c r="D47" s="16">
        <v>1</v>
      </c>
      <c r="E47" s="16">
        <v>1</v>
      </c>
      <c r="F47" s="16"/>
      <c r="G47" s="17">
        <v>1</v>
      </c>
      <c r="H47" s="8" t="s">
        <v>19</v>
      </c>
      <c r="I47" s="8"/>
      <c r="J47" s="8"/>
      <c r="K47" s="16" t="s">
        <v>47</v>
      </c>
    </row>
    <row r="48" ht="40" customHeight="1" spans="1:11">
      <c r="A48" s="8">
        <v>20</v>
      </c>
      <c r="B48" s="16" t="s">
        <v>48</v>
      </c>
      <c r="C48" s="16"/>
      <c r="D48" s="16"/>
      <c r="E48" s="16"/>
      <c r="F48" s="8"/>
      <c r="G48" s="17">
        <v>1</v>
      </c>
      <c r="H48" s="8" t="s">
        <v>19</v>
      </c>
      <c r="I48" s="8"/>
      <c r="J48" s="8"/>
      <c r="K48" s="16"/>
    </row>
    <row r="49" ht="40" customHeight="1" spans="1:11">
      <c r="A49" s="8">
        <v>21</v>
      </c>
      <c r="B49" s="16" t="s">
        <v>49</v>
      </c>
      <c r="C49" s="16"/>
      <c r="D49" s="16"/>
      <c r="E49" s="16"/>
      <c r="F49" s="8" t="s">
        <v>50</v>
      </c>
      <c r="G49" s="17">
        <v>1</v>
      </c>
      <c r="H49" s="8" t="s">
        <v>16</v>
      </c>
      <c r="I49" s="8"/>
      <c r="J49" s="8"/>
      <c r="K49" s="16"/>
    </row>
    <row r="50" ht="40" customHeight="1" spans="1:11">
      <c r="A50" s="8">
        <v>22</v>
      </c>
      <c r="B50" s="16" t="s">
        <v>51</v>
      </c>
      <c r="C50" s="16"/>
      <c r="D50" s="16"/>
      <c r="E50" s="16"/>
      <c r="F50" s="8" t="s">
        <v>50</v>
      </c>
      <c r="G50" s="17">
        <v>10</v>
      </c>
      <c r="H50" s="8" t="s">
        <v>16</v>
      </c>
      <c r="I50" s="8"/>
      <c r="J50" s="8"/>
      <c r="K50" s="16"/>
    </row>
    <row r="51" ht="40" customHeight="1" spans="1:11">
      <c r="A51" s="8">
        <v>23</v>
      </c>
      <c r="B51" s="16" t="s">
        <v>52</v>
      </c>
      <c r="C51" s="16"/>
      <c r="D51" s="16"/>
      <c r="E51" s="16"/>
      <c r="F51" s="8" t="s">
        <v>53</v>
      </c>
      <c r="G51" s="17">
        <v>10</v>
      </c>
      <c r="H51" s="8" t="s">
        <v>16</v>
      </c>
      <c r="I51" s="8"/>
      <c r="J51" s="8"/>
      <c r="K51" s="16"/>
    </row>
    <row r="52" ht="40" customHeight="1" spans="1:11">
      <c r="A52" s="8">
        <v>24</v>
      </c>
      <c r="B52" s="16" t="s">
        <v>54</v>
      </c>
      <c r="C52" s="16"/>
      <c r="D52" s="16"/>
      <c r="E52" s="16"/>
      <c r="F52" s="8"/>
      <c r="G52" s="17">
        <v>10</v>
      </c>
      <c r="H52" s="8" t="s">
        <v>16</v>
      </c>
      <c r="I52" s="8"/>
      <c r="J52" s="8"/>
      <c r="K52" s="16"/>
    </row>
    <row r="53" ht="40" customHeight="1" spans="1:11">
      <c r="A53" s="8">
        <v>25</v>
      </c>
      <c r="B53" s="16" t="s">
        <v>55</v>
      </c>
      <c r="C53" s="16"/>
      <c r="D53" s="16"/>
      <c r="E53" s="16"/>
      <c r="F53" s="8" t="s">
        <v>56</v>
      </c>
      <c r="G53" s="17">
        <v>10</v>
      </c>
      <c r="H53" s="8" t="s">
        <v>22</v>
      </c>
      <c r="I53" s="8"/>
      <c r="J53" s="8"/>
      <c r="K53" s="16"/>
    </row>
    <row r="54" ht="40" customHeight="1" spans="1:11">
      <c r="A54" s="8">
        <v>26</v>
      </c>
      <c r="B54" s="16" t="s">
        <v>57</v>
      </c>
      <c r="C54" s="16"/>
      <c r="D54" s="16"/>
      <c r="E54" s="16"/>
      <c r="F54" s="8"/>
      <c r="G54" s="17">
        <v>1</v>
      </c>
      <c r="H54" s="8" t="s">
        <v>19</v>
      </c>
      <c r="I54" s="8"/>
      <c r="J54" s="8"/>
      <c r="K54" s="16"/>
    </row>
    <row r="55" ht="40" customHeight="1" spans="1:11">
      <c r="A55" s="8">
        <v>27</v>
      </c>
      <c r="B55" s="16" t="s">
        <v>58</v>
      </c>
      <c r="C55" s="16"/>
      <c r="D55" s="16"/>
      <c r="E55" s="16"/>
      <c r="F55" s="8"/>
      <c r="G55" s="17">
        <v>1</v>
      </c>
      <c r="H55" s="8" t="s">
        <v>19</v>
      </c>
      <c r="I55" s="8"/>
      <c r="J55" s="8"/>
      <c r="K55" s="16"/>
    </row>
    <row r="56" ht="40" customHeight="1" spans="1:11">
      <c r="A56" s="8">
        <v>28</v>
      </c>
      <c r="B56" s="16" t="s">
        <v>59</v>
      </c>
      <c r="C56" s="16"/>
      <c r="D56" s="16"/>
      <c r="E56" s="16"/>
      <c r="F56" s="8"/>
      <c r="G56" s="17">
        <v>1</v>
      </c>
      <c r="H56" s="8" t="s">
        <v>19</v>
      </c>
      <c r="I56" s="8"/>
      <c r="J56" s="8"/>
      <c r="K56" s="16"/>
    </row>
    <row r="57" s="1" customFormat="1" ht="40" customHeight="1" spans="1:11">
      <c r="A57" s="16">
        <v>29</v>
      </c>
      <c r="B57" s="16" t="s">
        <v>60</v>
      </c>
      <c r="C57" s="6"/>
      <c r="D57" s="6"/>
      <c r="E57" s="6"/>
      <c r="F57" s="6"/>
      <c r="G57" s="6">
        <v>1</v>
      </c>
      <c r="H57" s="16" t="s">
        <v>19</v>
      </c>
      <c r="I57" s="6"/>
      <c r="J57" s="23"/>
      <c r="K57" s="6"/>
    </row>
    <row r="58" s="1" customFormat="1" ht="40" customHeight="1" spans="1:11">
      <c r="A58" s="21" t="s">
        <v>61</v>
      </c>
      <c r="B58" s="22"/>
      <c r="C58" s="22"/>
      <c r="D58" s="22"/>
      <c r="E58" s="22"/>
      <c r="F58" s="22"/>
      <c r="G58" s="22"/>
      <c r="H58" s="22"/>
      <c r="I58" s="24"/>
      <c r="J58" s="23">
        <f>SUM(J5:J56)</f>
        <v>0</v>
      </c>
      <c r="K58" s="6"/>
    </row>
  </sheetData>
  <mergeCells count="45">
    <mergeCell ref="A1:K1"/>
    <mergeCell ref="A2:K2"/>
    <mergeCell ref="D3:E3"/>
    <mergeCell ref="A58:I58"/>
    <mergeCell ref="A3:A4"/>
    <mergeCell ref="A5:A8"/>
    <mergeCell ref="A9:A12"/>
    <mergeCell ref="A13:A15"/>
    <mergeCell ref="A16:A18"/>
    <mergeCell ref="A19:A21"/>
    <mergeCell ref="A22:A24"/>
    <mergeCell ref="A25:A27"/>
    <mergeCell ref="A28:A30"/>
    <mergeCell ref="A32:A34"/>
    <mergeCell ref="A35:A37"/>
    <mergeCell ref="A38:A40"/>
    <mergeCell ref="B3:B4"/>
    <mergeCell ref="B5:B8"/>
    <mergeCell ref="B9:B12"/>
    <mergeCell ref="B13:B15"/>
    <mergeCell ref="B16:B18"/>
    <mergeCell ref="B19:B21"/>
    <mergeCell ref="B22:B24"/>
    <mergeCell ref="B25:B27"/>
    <mergeCell ref="B28:B30"/>
    <mergeCell ref="B32:B34"/>
    <mergeCell ref="B35:B37"/>
    <mergeCell ref="B38:B40"/>
    <mergeCell ref="C3:C4"/>
    <mergeCell ref="C7:C8"/>
    <mergeCell ref="C11:C12"/>
    <mergeCell ref="C14:C15"/>
    <mergeCell ref="C17:C18"/>
    <mergeCell ref="C20:C21"/>
    <mergeCell ref="C23:C24"/>
    <mergeCell ref="C26:C27"/>
    <mergeCell ref="C29:C30"/>
    <mergeCell ref="C33:C34"/>
    <mergeCell ref="C36:C37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scale="7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PRC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曹敏（金沙产业公司）</cp:lastModifiedBy>
  <dcterms:created xsi:type="dcterms:W3CDTF">2024-04-23T01:55:00Z</dcterms:created>
  <dcterms:modified xsi:type="dcterms:W3CDTF">2024-09-27T09:22:55Z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A16ECB4CF556424CBA38BAC96B64954B_13</vt:lpwstr>
  </property>
  <property fmtid="{D5CDD505-2E9C-101B-9397-08002B2CF9AE}" pid="3" name="KSOProductBuildVer">
    <vt:lpwstr>2052-12.1.0.15120</vt:lpwstr>
  </property>
</Properties>
</file>